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Non metalic" sheetId="1" r:id="rId1"/>
    <sheet name="Metalic" sheetId="2" r:id="rId2"/>
    <sheet name="Password" sheetId="3" r:id="rId3"/>
  </sheets>
  <definedNames>
    <definedName name="_xlnm.Print_Area" localSheetId="1">'Metalic'!$B$2:$AI$25</definedName>
    <definedName name="_xlnm.Print_Area" localSheetId="0">'Non metalic'!$B$2:$K$28</definedName>
  </definedNames>
  <calcPr fullCalcOnLoad="1"/>
</workbook>
</file>

<file path=xl/sharedStrings.xml><?xml version="1.0" encoding="utf-8"?>
<sst xmlns="http://schemas.openxmlformats.org/spreadsheetml/2006/main" count="119" uniqueCount="94">
  <si>
    <t>a</t>
  </si>
  <si>
    <t>c</t>
  </si>
  <si>
    <t>d</t>
  </si>
  <si>
    <t>e</t>
  </si>
  <si>
    <t>f</t>
  </si>
  <si>
    <t>l</t>
  </si>
  <si>
    <t>m</t>
  </si>
  <si>
    <t>i</t>
  </si>
  <si>
    <t xml:space="preserve">                         </t>
  </si>
  <si>
    <t>h</t>
  </si>
  <si>
    <t>n</t>
  </si>
  <si>
    <t>o</t>
  </si>
  <si>
    <t>g</t>
  </si>
  <si>
    <t>r</t>
  </si>
  <si>
    <t>s</t>
  </si>
  <si>
    <t>t</t>
  </si>
  <si>
    <t>u</t>
  </si>
  <si>
    <t>v</t>
  </si>
  <si>
    <t>j</t>
  </si>
  <si>
    <t>k</t>
  </si>
  <si>
    <t>p</t>
  </si>
  <si>
    <t>q</t>
  </si>
  <si>
    <t>b</t>
  </si>
  <si>
    <t>%</t>
  </si>
  <si>
    <t>Ag g/t</t>
  </si>
  <si>
    <t>Pb%</t>
  </si>
  <si>
    <t>Zn%</t>
  </si>
  <si>
    <t>Au g/t</t>
  </si>
  <si>
    <t>e = a - d</t>
  </si>
  <si>
    <t>f = b - d</t>
  </si>
  <si>
    <t>Geological</t>
  </si>
  <si>
    <t xml:space="preserve">Exploitable </t>
  </si>
  <si>
    <t>Ordinal No.</t>
  </si>
  <si>
    <t xml:space="preserve">Exploited reservations </t>
  </si>
  <si>
    <t>Geological reserves</t>
  </si>
  <si>
    <t>Exploitable reserves</t>
  </si>
  <si>
    <t>Reporting period of time</t>
  </si>
  <si>
    <r>
      <t>Surface of license zone m</t>
    </r>
    <r>
      <rPr>
        <vertAlign val="superscript"/>
        <sz val="12"/>
        <rFont val="Times New Roman"/>
        <family val="1"/>
      </rPr>
      <t>2</t>
    </r>
  </si>
  <si>
    <t xml:space="preserve">Planning of production   </t>
  </si>
  <si>
    <r>
      <t>Column 3(a)</t>
    </r>
    <r>
      <rPr>
        <sz val="11"/>
        <rFont val="Arial"/>
        <family val="2"/>
      </rPr>
      <t xml:space="preserve"> - Geological reserves; from geological study - if we are dealing with a new license, or from previous reports of the enterprise </t>
    </r>
    <r>
      <rPr>
        <b/>
        <sz val="11"/>
        <rFont val="Arial"/>
        <family val="2"/>
      </rPr>
      <t>7(a),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</t>
    </r>
  </si>
  <si>
    <r>
      <t>Column 3(b)</t>
    </r>
    <r>
      <rPr>
        <sz val="11"/>
        <rFont val="Arial"/>
        <family val="2"/>
      </rPr>
      <t xml:space="preserve"> - Exploitable reserves; from mining study - if we are dealing with a new license or from previous reports of the enterprise </t>
    </r>
    <r>
      <rPr>
        <b/>
        <sz val="11"/>
        <rFont val="Arial"/>
        <family val="2"/>
      </rPr>
      <t>7(b)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</si>
  <si>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t>tone</t>
  </si>
  <si>
    <r>
      <t xml:space="preserve">Column 1,2,3,4 (d) - </t>
    </r>
    <r>
      <rPr>
        <sz val="11"/>
        <rFont val="Arial"/>
        <family val="2"/>
      </rPr>
      <t xml:space="preserve">Exploited reserves (Quantity exploited in the reporting period) </t>
    </r>
  </si>
  <si>
    <r>
      <t xml:space="preserve">Columns 1,2,3,4 (e,f) - </t>
    </r>
    <r>
      <rPr>
        <sz val="11"/>
        <rFont val="Arial"/>
        <family val="2"/>
      </rPr>
      <t>Current reserves in deposit</t>
    </r>
  </si>
  <si>
    <r>
      <t xml:space="preserve">Columns 2,3,4 (a,b) - </t>
    </r>
    <r>
      <rPr>
        <sz val="11"/>
        <rFont val="Arial"/>
        <family val="2"/>
      </rPr>
      <t>transferred from previous quarters of columns (e,f)</t>
    </r>
  </si>
  <si>
    <r>
      <t>Column 1,2,3,4 (c) -</t>
    </r>
    <r>
      <rPr>
        <sz val="11"/>
        <rFont val="Arial"/>
        <family val="2"/>
      </rPr>
      <t xml:space="preserve"> Planning of production; from mining study - if we are dealing with a new license, or other planning if the enterprise meantime has changed it in quarter basis.</t>
    </r>
  </si>
  <si>
    <r>
      <t xml:space="preserve"> Remark: </t>
    </r>
    <r>
      <rPr>
        <sz val="11"/>
        <rFont val="Arial"/>
        <family val="2"/>
      </rPr>
      <t>To the annual reserves report shall be attached: the situation of survey measurements in terrain at each year end, profiles in the exploited zone and other clarifications if the enterprise sees it as reasonable</t>
    </r>
  </si>
  <si>
    <t>I, the undersigned, declare that the data presented above correspond to the reality and the current situation of mine.</t>
  </si>
  <si>
    <t xml:space="preserve">Enterprise seal                           </t>
  </si>
  <si>
    <t>Enterprise owner</t>
  </si>
  <si>
    <t xml:space="preserve">Responsible person of the mine:                                                                                                                                                                                               </t>
  </si>
  <si>
    <r>
      <t>Initial reserves</t>
    </r>
    <r>
      <rPr>
        <i/>
        <sz val="12"/>
        <rFont val="Times New Roman"/>
        <family val="1"/>
      </rPr>
      <t xml:space="preserve">                                        (in licensed zone)</t>
    </r>
  </si>
  <si>
    <r>
      <t xml:space="preserve">       Current reserves</t>
    </r>
    <r>
      <rPr>
        <i/>
        <sz val="12"/>
        <rFont val="Times New Roman"/>
        <family val="1"/>
      </rPr>
      <t xml:space="preserve">                                                     (in licensed zone)</t>
    </r>
  </si>
  <si>
    <t xml:space="preserve">Enterprise seal                                  </t>
  </si>
  <si>
    <t>Enterprise owners</t>
  </si>
  <si>
    <t xml:space="preserve">Mine geologist:                                                                                                                                                                                               </t>
  </si>
  <si>
    <t>Planned production</t>
  </si>
  <si>
    <t>Moisture</t>
  </si>
  <si>
    <t xml:space="preserve">The average metal content in exploited ore                             </t>
  </si>
  <si>
    <t>The quantity of produced concentrate</t>
  </si>
  <si>
    <r>
      <t>Columns 2(c,d,e,f; k,l,m,n; s,t,u,v) -</t>
    </r>
    <r>
      <rPr>
        <sz val="11"/>
        <rFont val="Arial"/>
        <family val="2"/>
      </rPr>
      <t>mineral/metal type and unit e.g. (Fe%; Ni%; Cr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…etc)</t>
    </r>
  </si>
  <si>
    <r>
      <t>Remark;</t>
    </r>
    <r>
      <rPr>
        <sz val="11"/>
        <rFont val="Arial"/>
        <family val="2"/>
      </rPr>
      <t xml:space="preserve"> The situation of survey measurements in terrain for the end of each year shall be attached as well to the annual reserves report</t>
    </r>
  </si>
  <si>
    <t>Quantity of metal/ore to be expected</t>
  </si>
  <si>
    <t>Moisture calculation</t>
  </si>
  <si>
    <t>Quantity of concentrat to be expected</t>
  </si>
  <si>
    <r>
      <t>Quantity of metal to be expected</t>
    </r>
    <r>
      <rPr>
        <sz val="12"/>
        <rFont val="Arial"/>
        <family val="2"/>
      </rPr>
      <t xml:space="preserve">                                             </t>
    </r>
  </si>
  <si>
    <t>Name and Surname;</t>
  </si>
  <si>
    <t xml:space="preserve">Signature;          </t>
  </si>
  <si>
    <t xml:space="preserve">Signature;         </t>
  </si>
  <si>
    <t>TM1</t>
  </si>
  <si>
    <t>TM2</t>
  </si>
  <si>
    <t>TM3</t>
  </si>
  <si>
    <t>TM4</t>
  </si>
  <si>
    <t>TM1,TM2,TM3,TM4</t>
  </si>
  <si>
    <r>
      <t>Columns 2(o,p,q,r) -</t>
    </r>
    <r>
      <rPr>
        <sz val="11"/>
        <rFont val="Arial"/>
        <family val="2"/>
      </rPr>
      <t>unit for quantity of produced concentrate by mineral resource/metal e.g. (Fe(t), Ni(t),Cr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(t)….etc) -</t>
    </r>
  </si>
  <si>
    <r>
      <t>Columns (o,p,q,r,s,t,u,v) -</t>
    </r>
    <r>
      <rPr>
        <sz val="11"/>
        <rFont val="Arial"/>
        <family val="2"/>
      </rPr>
      <t>must be filled only by the companies that produce the concentrate</t>
    </r>
  </si>
  <si>
    <r>
      <t xml:space="preserve">    tone or m</t>
    </r>
    <r>
      <rPr>
        <b/>
        <vertAlign val="superscript"/>
        <sz val="12"/>
        <rFont val="Times New Roman"/>
        <family val="1"/>
      </rPr>
      <t>3</t>
    </r>
  </si>
  <si>
    <t xml:space="preserve">                                                                                           Quantity of reserves                                                                                                                                                                                                 </t>
  </si>
  <si>
    <t xml:space="preserve">Signature; </t>
  </si>
  <si>
    <t xml:space="preserve">Signature;        </t>
  </si>
  <si>
    <r>
      <t>Reserves</t>
    </r>
    <r>
      <rPr>
        <i/>
        <sz val="14"/>
        <rFont val="Arial"/>
        <family val="2"/>
      </rPr>
      <t xml:space="preserve"> (in licensed zone)</t>
    </r>
  </si>
  <si>
    <r>
      <t xml:space="preserve">The average metal content in ore </t>
    </r>
    <r>
      <rPr>
        <i/>
        <sz val="14"/>
        <rFont val="Arial"/>
        <family val="2"/>
      </rPr>
      <t xml:space="preserve">(According to geological study)        </t>
    </r>
    <r>
      <rPr>
        <b/>
        <sz val="14"/>
        <rFont val="Arial"/>
        <family val="2"/>
      </rPr>
      <t xml:space="preserve">                                 </t>
    </r>
  </si>
  <si>
    <r>
      <t xml:space="preserve">Exploited reserves </t>
    </r>
    <r>
      <rPr>
        <i/>
        <sz val="14"/>
        <rFont val="Arial"/>
        <family val="2"/>
      </rPr>
      <t>(without moisture)</t>
    </r>
  </si>
  <si>
    <r>
      <t xml:space="preserve"> The average metal content in concentrate    </t>
    </r>
    <r>
      <rPr>
        <sz val="14"/>
        <rFont val="Arial"/>
        <family val="2"/>
      </rPr>
      <t xml:space="preserve">                                                        </t>
    </r>
  </si>
  <si>
    <r>
      <t xml:space="preserve">Exploited reserves             </t>
    </r>
    <r>
      <rPr>
        <i/>
        <sz val="14"/>
        <rFont val="Arial"/>
        <family val="2"/>
      </rPr>
      <t>(with moisture)</t>
    </r>
  </si>
  <si>
    <t>Pb(t)</t>
  </si>
  <si>
    <t>Zn(t)</t>
  </si>
  <si>
    <t>Ag(kg)</t>
  </si>
  <si>
    <t>Au(kg)</t>
  </si>
  <si>
    <t>Password-protection of table-formulas</t>
  </si>
  <si>
    <t>Regarding the reports, it is not preferable and necessary to complete this action</t>
  </si>
  <si>
    <r>
      <t>Column 1,5(a)</t>
    </r>
    <r>
      <rPr>
        <sz val="11"/>
        <rFont val="Arial"/>
        <family val="2"/>
      </rPr>
      <t xml:space="preserve"> - Geological reserves; from geological study - if we are dealing with a new license, or from previous reports of the enterprise </t>
    </r>
    <r>
      <rPr>
        <b/>
        <sz val="11"/>
        <rFont val="Arial"/>
        <family val="2"/>
      </rPr>
      <t xml:space="preserve">5 (a), </t>
    </r>
  </si>
  <si>
    <r>
      <t>Column 1,5(b)</t>
    </r>
    <r>
      <rPr>
        <sz val="11"/>
        <rFont val="Arial"/>
        <family val="2"/>
      </rPr>
      <t xml:space="preserve"> - Exploitable reserves; from mining study - if we are dealing with a new license or from previous reports of the enterprise </t>
    </r>
    <r>
      <rPr>
        <b/>
        <sz val="11"/>
        <rFont val="Arial"/>
        <family val="2"/>
      </rPr>
      <t xml:space="preserve">5(b) </t>
    </r>
  </si>
  <si>
    <r>
      <t xml:space="preserve">Columns 5(e,f) - </t>
    </r>
    <r>
      <rPr>
        <sz val="11"/>
        <rFont val="Arial"/>
        <family val="2"/>
      </rPr>
      <t xml:space="preserve">Remained reserves in deposit from the exploitation of quarter or the previous year and next quarter or year begins with the same reserves </t>
    </r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</si>
</sst>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b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0" fillId="25" borderId="7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 wrapText="1"/>
    </xf>
    <xf numFmtId="4" fontId="0" fillId="33" borderId="0" xfId="0" applyNumberFormat="1" applyFont="1" applyFill="1" applyBorder="1" applyAlignment="1">
      <alignment/>
    </xf>
    <xf numFmtId="0" fontId="9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9" fillId="19" borderId="0" xfId="0" applyFont="1" applyFill="1" applyBorder="1" applyAlignment="1">
      <alignment/>
    </xf>
    <xf numFmtId="0" fontId="9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wrapText="1"/>
    </xf>
    <xf numFmtId="10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16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Alignment="1">
      <alignment wrapText="1"/>
    </xf>
    <xf numFmtId="0" fontId="61" fillId="34" borderId="0" xfId="0" applyFont="1" applyFill="1" applyBorder="1" applyAlignment="1">
      <alignment horizontal="left" wrapText="1"/>
    </xf>
    <xf numFmtId="0" fontId="6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4" fontId="14" fillId="19" borderId="11" xfId="0" applyNumberFormat="1" applyFont="1" applyFill="1" applyBorder="1" applyAlignment="1" applyProtection="1">
      <alignment/>
      <protection/>
    </xf>
    <xf numFmtId="4" fontId="14" fillId="19" borderId="10" xfId="0" applyNumberFormat="1" applyFont="1" applyFill="1" applyBorder="1" applyAlignment="1" applyProtection="1">
      <alignment/>
      <protection/>
    </xf>
    <xf numFmtId="4" fontId="14" fillId="19" borderId="12" xfId="0" applyNumberFormat="1" applyFont="1" applyFill="1" applyBorder="1" applyAlignment="1" applyProtection="1">
      <alignment/>
      <protection/>
    </xf>
    <xf numFmtId="4" fontId="14" fillId="19" borderId="13" xfId="0" applyNumberFormat="1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15" fillId="34" borderId="16" xfId="0" applyFont="1" applyFill="1" applyBorder="1" applyAlignment="1">
      <alignment/>
    </xf>
    <xf numFmtId="0" fontId="15" fillId="34" borderId="17" xfId="0" applyFont="1" applyFill="1" applyBorder="1" applyAlignment="1">
      <alignment vertical="center" wrapText="1"/>
    </xf>
    <xf numFmtId="4" fontId="15" fillId="10" borderId="17" xfId="0" applyNumberFormat="1" applyFont="1" applyFill="1" applyBorder="1" applyAlignment="1" applyProtection="1">
      <alignment vertical="center" wrapText="1"/>
      <protection locked="0"/>
    </xf>
    <xf numFmtId="4" fontId="15" fillId="34" borderId="17" xfId="0" applyNumberFormat="1" applyFont="1" applyFill="1" applyBorder="1" applyAlignment="1">
      <alignment vertical="center" wrapText="1"/>
    </xf>
    <xf numFmtId="4" fontId="15" fillId="34" borderId="18" xfId="0" applyNumberFormat="1" applyFont="1" applyFill="1" applyBorder="1" applyAlignment="1">
      <alignment vertical="center" wrapText="1"/>
    </xf>
    <xf numFmtId="0" fontId="15" fillId="34" borderId="11" xfId="0" applyFont="1" applyFill="1" applyBorder="1" applyAlignment="1">
      <alignment/>
    </xf>
    <xf numFmtId="0" fontId="15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5" fillId="10" borderId="10" xfId="0" applyNumberFormat="1" applyFont="1" applyFill="1" applyBorder="1" applyAlignment="1" applyProtection="1">
      <alignment vertical="center" wrapText="1"/>
      <protection locked="0"/>
    </xf>
    <xf numFmtId="4" fontId="15" fillId="34" borderId="12" xfId="0" applyNumberFormat="1" applyFont="1" applyFill="1" applyBorder="1" applyAlignment="1">
      <alignment vertical="center" wrapText="1"/>
    </xf>
    <xf numFmtId="0" fontId="15" fillId="34" borderId="13" xfId="0" applyFont="1" applyFill="1" applyBorder="1" applyAlignment="1">
      <alignment/>
    </xf>
    <xf numFmtId="0" fontId="15" fillId="34" borderId="19" xfId="0" applyFont="1" applyFill="1" applyBorder="1" applyAlignment="1">
      <alignment vertical="center" wrapText="1"/>
    </xf>
    <xf numFmtId="4" fontId="15" fillId="34" borderId="19" xfId="0" applyNumberFormat="1" applyFont="1" applyFill="1" applyBorder="1" applyAlignment="1">
      <alignment vertical="center" wrapText="1"/>
    </xf>
    <xf numFmtId="4" fontId="15" fillId="34" borderId="2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left" wrapText="1"/>
    </xf>
    <xf numFmtId="0" fontId="22" fillId="34" borderId="21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left" wrapText="1"/>
    </xf>
    <xf numFmtId="0" fontId="24" fillId="34" borderId="19" xfId="0" applyFont="1" applyFill="1" applyBorder="1" applyAlignment="1">
      <alignment horizontal="center"/>
    </xf>
    <xf numFmtId="0" fontId="24" fillId="10" borderId="19" xfId="0" applyFont="1" applyFill="1" applyBorder="1" applyAlignment="1" applyProtection="1">
      <alignment/>
      <protection locked="0"/>
    </xf>
    <xf numFmtId="0" fontId="24" fillId="34" borderId="19" xfId="0" applyFont="1" applyFill="1" applyBorder="1" applyAlignment="1">
      <alignment/>
    </xf>
    <xf numFmtId="0" fontId="24" fillId="34" borderId="19" xfId="0" applyFont="1" applyFill="1" applyBorder="1" applyAlignment="1" applyProtection="1">
      <alignment/>
      <protection/>
    </xf>
    <xf numFmtId="0" fontId="24" fillId="34" borderId="20" xfId="0" applyFont="1" applyFill="1" applyBorder="1" applyAlignment="1" applyProtection="1">
      <alignment/>
      <protection/>
    </xf>
    <xf numFmtId="0" fontId="22" fillId="34" borderId="16" xfId="0" applyFont="1" applyFill="1" applyBorder="1" applyAlignment="1" applyProtection="1">
      <alignment horizontal="left" wrapText="1"/>
      <protection/>
    </xf>
    <xf numFmtId="0" fontId="22" fillId="34" borderId="17" xfId="0" applyFont="1" applyFill="1" applyBorder="1" applyAlignment="1" applyProtection="1">
      <alignment horizontal="left" vertical="center" wrapText="1"/>
      <protection/>
    </xf>
    <xf numFmtId="4" fontId="24" fillId="10" borderId="17" xfId="0" applyNumberFormat="1" applyFont="1" applyFill="1" applyBorder="1" applyAlignment="1" applyProtection="1">
      <alignment horizontal="right" wrapText="1"/>
      <protection locked="0"/>
    </xf>
    <xf numFmtId="4" fontId="24" fillId="10" borderId="17" xfId="0" applyNumberFormat="1" applyFont="1" applyFill="1" applyBorder="1" applyAlignment="1" applyProtection="1">
      <alignment horizontal="right"/>
      <protection locked="0"/>
    </xf>
    <xf numFmtId="2" fontId="24" fillId="10" borderId="17" xfId="0" applyNumberFormat="1" applyFont="1" applyFill="1" applyBorder="1" applyAlignment="1" applyProtection="1">
      <alignment horizontal="right"/>
      <protection locked="0"/>
    </xf>
    <xf numFmtId="2" fontId="24" fillId="19" borderId="10" xfId="0" applyNumberFormat="1" applyFont="1" applyFill="1" applyBorder="1" applyAlignment="1" applyProtection="1">
      <alignment horizontal="right"/>
      <protection/>
    </xf>
    <xf numFmtId="3" fontId="24" fillId="10" borderId="17" xfId="0" applyNumberFormat="1" applyFont="1" applyFill="1" applyBorder="1" applyAlignment="1" applyProtection="1">
      <alignment horizontal="right"/>
      <protection locked="0"/>
    </xf>
    <xf numFmtId="4" fontId="24" fillId="19" borderId="17" xfId="0" applyNumberFormat="1" applyFont="1" applyFill="1" applyBorder="1" applyAlignment="1" applyProtection="1">
      <alignment horizontal="right"/>
      <protection/>
    </xf>
    <xf numFmtId="4" fontId="24" fillId="34" borderId="17" xfId="0" applyNumberFormat="1" applyFont="1" applyFill="1" applyBorder="1" applyAlignment="1" applyProtection="1">
      <alignment horizontal="right"/>
      <protection/>
    </xf>
    <xf numFmtId="4" fontId="24" fillId="10" borderId="18" xfId="0" applyNumberFormat="1" applyFont="1" applyFill="1" applyBorder="1" applyAlignment="1" applyProtection="1">
      <alignment horizontal="right"/>
      <protection locked="0"/>
    </xf>
    <xf numFmtId="0" fontId="22" fillId="34" borderId="11" xfId="0" applyFont="1" applyFill="1" applyBorder="1" applyAlignment="1" applyProtection="1">
      <alignment horizontal="left" wrapText="1"/>
      <protection/>
    </xf>
    <xf numFmtId="0" fontId="22" fillId="34" borderId="10" xfId="0" applyFont="1" applyFill="1" applyBorder="1" applyAlignment="1" applyProtection="1">
      <alignment horizontal="left" vertical="center" wrapText="1"/>
      <protection/>
    </xf>
    <xf numFmtId="4" fontId="24" fillId="34" borderId="10" xfId="0" applyNumberFormat="1" applyFont="1" applyFill="1" applyBorder="1" applyAlignment="1" applyProtection="1">
      <alignment horizontal="right" wrapText="1"/>
      <protection/>
    </xf>
    <xf numFmtId="4" fontId="24" fillId="34" borderId="10" xfId="0" applyNumberFormat="1" applyFont="1" applyFill="1" applyBorder="1" applyAlignment="1" applyProtection="1">
      <alignment horizontal="right"/>
      <protection/>
    </xf>
    <xf numFmtId="2" fontId="24" fillId="33" borderId="10" xfId="0" applyNumberFormat="1" applyFont="1" applyFill="1" applyBorder="1" applyAlignment="1" applyProtection="1">
      <alignment horizontal="right"/>
      <protection/>
    </xf>
    <xf numFmtId="3" fontId="24" fillId="10" borderId="10" xfId="0" applyNumberFormat="1" applyFont="1" applyFill="1" applyBorder="1" applyAlignment="1" applyProtection="1">
      <alignment horizontal="right"/>
      <protection locked="0"/>
    </xf>
    <xf numFmtId="4" fontId="24" fillId="10" borderId="10" xfId="0" applyNumberFormat="1" applyFont="1" applyFill="1" applyBorder="1" applyAlignment="1" applyProtection="1">
      <alignment horizontal="right"/>
      <protection locked="0"/>
    </xf>
    <xf numFmtId="4" fontId="24" fillId="19" borderId="10" xfId="0" applyNumberFormat="1" applyFont="1" applyFill="1" applyBorder="1" applyAlignment="1" applyProtection="1">
      <alignment horizontal="right"/>
      <protection/>
    </xf>
    <xf numFmtId="2" fontId="24" fillId="10" borderId="10" xfId="0" applyNumberFormat="1" applyFont="1" applyFill="1" applyBorder="1" applyAlignment="1" applyProtection="1">
      <alignment horizontal="right"/>
      <protection locked="0"/>
    </xf>
    <xf numFmtId="4" fontId="24" fillId="10" borderId="12" xfId="0" applyNumberFormat="1" applyFont="1" applyFill="1" applyBorder="1" applyAlignment="1" applyProtection="1">
      <alignment horizontal="right"/>
      <protection locked="0"/>
    </xf>
    <xf numFmtId="0" fontId="22" fillId="34" borderId="13" xfId="0" applyFont="1" applyFill="1" applyBorder="1" applyAlignment="1" applyProtection="1">
      <alignment horizontal="left" vertical="center" wrapText="1"/>
      <protection/>
    </xf>
    <xf numFmtId="0" fontId="22" fillId="34" borderId="19" xfId="0" applyFont="1" applyFill="1" applyBorder="1" applyAlignment="1" applyProtection="1">
      <alignment vertical="center" wrapText="1"/>
      <protection/>
    </xf>
    <xf numFmtId="4" fontId="22" fillId="34" borderId="19" xfId="0" applyNumberFormat="1" applyFont="1" applyFill="1" applyBorder="1" applyAlignment="1" applyProtection="1">
      <alignment horizontal="right" wrapText="1"/>
      <protection/>
    </xf>
    <xf numFmtId="2" fontId="24" fillId="33" borderId="19" xfId="0" applyNumberFormat="1" applyFont="1" applyFill="1" applyBorder="1" applyAlignment="1" applyProtection="1">
      <alignment horizontal="right"/>
      <protection/>
    </xf>
    <xf numFmtId="2" fontId="22" fillId="34" borderId="19" xfId="0" applyNumberFormat="1" applyFont="1" applyFill="1" applyBorder="1" applyAlignment="1" applyProtection="1">
      <alignment horizontal="right"/>
      <protection/>
    </xf>
    <xf numFmtId="2" fontId="24" fillId="19" borderId="19" xfId="0" applyNumberFormat="1" applyFont="1" applyFill="1" applyBorder="1" applyAlignment="1" applyProtection="1">
      <alignment horizontal="right"/>
      <protection/>
    </xf>
    <xf numFmtId="2" fontId="22" fillId="13" borderId="19" xfId="0" applyNumberFormat="1" applyFont="1" applyFill="1" applyBorder="1" applyAlignment="1" applyProtection="1">
      <alignment horizontal="right"/>
      <protection/>
    </xf>
    <xf numFmtId="4" fontId="22" fillId="34" borderId="19" xfId="0" applyNumberFormat="1" applyFont="1" applyFill="1" applyBorder="1" applyAlignment="1" applyProtection="1">
      <alignment horizontal="right"/>
      <protection/>
    </xf>
    <xf numFmtId="4" fontId="24" fillId="33" borderId="19" xfId="0" applyNumberFormat="1" applyFont="1" applyFill="1" applyBorder="1" applyAlignment="1" applyProtection="1">
      <alignment horizontal="right"/>
      <protection/>
    </xf>
    <xf numFmtId="4" fontId="22" fillId="13" borderId="19" xfId="0" applyNumberFormat="1" applyFont="1" applyFill="1" applyBorder="1" applyAlignment="1" applyProtection="1">
      <alignment horizontal="right"/>
      <protection/>
    </xf>
    <xf numFmtId="2" fontId="24" fillId="34" borderId="19" xfId="0" applyNumberFormat="1" applyFont="1" applyFill="1" applyBorder="1" applyAlignment="1" applyProtection="1">
      <alignment/>
      <protection/>
    </xf>
    <xf numFmtId="4" fontId="24" fillId="33" borderId="19" xfId="0" applyNumberFormat="1" applyFont="1" applyFill="1" applyBorder="1" applyAlignment="1" applyProtection="1">
      <alignment/>
      <protection/>
    </xf>
    <xf numFmtId="4" fontId="24" fillId="33" borderId="20" xfId="0" applyNumberFormat="1" applyFont="1" applyFill="1" applyBorder="1" applyAlignment="1" applyProtection="1">
      <alignment/>
      <protection/>
    </xf>
    <xf numFmtId="0" fontId="24" fillId="10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15" fillId="10" borderId="17" xfId="0" applyFont="1" applyFill="1" applyBorder="1" applyAlignment="1" applyProtection="1">
      <alignment horizontal="center" vertical="center" wrapText="1"/>
      <protection locked="0"/>
    </xf>
    <xf numFmtId="0" fontId="15" fillId="10" borderId="10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>
      <alignment horizontal="left" wrapText="1"/>
    </xf>
    <xf numFmtId="0" fontId="22" fillId="34" borderId="22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left"/>
    </xf>
    <xf numFmtId="0" fontId="10" fillId="34" borderId="24" xfId="0" applyFont="1" applyFill="1" applyBorder="1" applyAlignment="1">
      <alignment horizontal="left"/>
    </xf>
    <xf numFmtId="0" fontId="10" fillId="34" borderId="25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 wrapText="1"/>
    </xf>
    <xf numFmtId="0" fontId="22" fillId="34" borderId="19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/>
      <protection locked="0"/>
    </xf>
    <xf numFmtId="0" fontId="22" fillId="34" borderId="27" xfId="0" applyFont="1" applyFill="1" applyBorder="1" applyAlignment="1">
      <alignment horizontal="center" wrapText="1"/>
    </xf>
    <xf numFmtId="0" fontId="22" fillId="34" borderId="28" xfId="0" applyFont="1" applyFill="1" applyBorder="1" applyAlignment="1">
      <alignment horizontal="center" wrapText="1"/>
    </xf>
    <xf numFmtId="0" fontId="22" fillId="34" borderId="29" xfId="0" applyFont="1" applyFill="1" applyBorder="1" applyAlignment="1">
      <alignment horizontal="center" wrapText="1"/>
    </xf>
    <xf numFmtId="0" fontId="22" fillId="34" borderId="30" xfId="0" applyFont="1" applyFill="1" applyBorder="1" applyAlignment="1">
      <alignment horizontal="center" wrapText="1"/>
    </xf>
    <xf numFmtId="0" fontId="22" fillId="34" borderId="31" xfId="0" applyFont="1" applyFill="1" applyBorder="1" applyAlignment="1">
      <alignment horizontal="center" wrapText="1"/>
    </xf>
    <xf numFmtId="0" fontId="22" fillId="34" borderId="32" xfId="0" applyFont="1" applyFill="1" applyBorder="1" applyAlignment="1">
      <alignment horizontal="center" wrapText="1"/>
    </xf>
    <xf numFmtId="0" fontId="24" fillId="34" borderId="26" xfId="0" applyFont="1" applyFill="1" applyBorder="1" applyAlignment="1">
      <alignment horizontal="center" wrapText="1"/>
    </xf>
    <xf numFmtId="0" fontId="24" fillId="34" borderId="33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14" fillId="34" borderId="26" xfId="0" applyFont="1" applyFill="1" applyBorder="1" applyAlignment="1">
      <alignment horizontal="center" wrapText="1"/>
    </xf>
    <xf numFmtId="0" fontId="14" fillId="34" borderId="33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22" fillId="34" borderId="34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0" fontId="16" fillId="16" borderId="0" xfId="0" applyFont="1" applyFill="1" applyBorder="1" applyAlignment="1" applyProtection="1">
      <alignment horizontal="left" wrapText="1"/>
      <protection locked="0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8515625" style="4" customWidth="1"/>
    <col min="2" max="2" width="12.28125" style="4" customWidth="1"/>
    <col min="3" max="3" width="26.140625" style="8" customWidth="1"/>
    <col min="4" max="4" width="20.8515625" style="8" customWidth="1"/>
    <col min="5" max="5" width="18.8515625" style="8" customWidth="1"/>
    <col min="6" max="6" width="21.57421875" style="4" customWidth="1"/>
    <col min="7" max="9" width="25.00390625" style="4" customWidth="1"/>
    <col min="10" max="10" width="27.7109375" style="4" customWidth="1"/>
    <col min="11" max="11" width="14.421875" style="4" customWidth="1"/>
    <col min="12" max="16384" width="9.140625" style="4" customWidth="1"/>
  </cols>
  <sheetData>
    <row r="1" ht="9.75" customHeight="1">
      <c r="K1" s="13"/>
    </row>
    <row r="2" spans="2:11" ht="5.25" customHeight="1" thickBot="1">
      <c r="B2" s="3"/>
      <c r="C2" s="5"/>
      <c r="D2" s="5"/>
      <c r="E2" s="5"/>
      <c r="F2" s="6"/>
      <c r="G2" s="6"/>
      <c r="H2" s="6"/>
      <c r="I2" s="6"/>
      <c r="J2" s="6"/>
      <c r="K2" s="45"/>
    </row>
    <row r="3" spans="2:11" ht="24" customHeight="1">
      <c r="B3" s="132" t="s">
        <v>32</v>
      </c>
      <c r="C3" s="139" t="s">
        <v>36</v>
      </c>
      <c r="D3" s="139" t="s">
        <v>37</v>
      </c>
      <c r="E3" s="135" t="s">
        <v>77</v>
      </c>
      <c r="F3" s="136"/>
      <c r="G3" s="136"/>
      <c r="H3" s="136"/>
      <c r="I3" s="136"/>
      <c r="J3" s="137"/>
      <c r="K3" s="46"/>
    </row>
    <row r="4" spans="2:11" ht="20.25" customHeight="1">
      <c r="B4" s="133"/>
      <c r="C4" s="138"/>
      <c r="D4" s="138"/>
      <c r="E4" s="143" t="s">
        <v>76</v>
      </c>
      <c r="F4" s="143"/>
      <c r="G4" s="143"/>
      <c r="H4" s="143"/>
      <c r="I4" s="143"/>
      <c r="J4" s="144"/>
      <c r="K4" s="46"/>
    </row>
    <row r="5" spans="2:11" ht="33" customHeight="1">
      <c r="B5" s="133"/>
      <c r="C5" s="138"/>
      <c r="D5" s="138"/>
      <c r="E5" s="138" t="s">
        <v>51</v>
      </c>
      <c r="F5" s="138"/>
      <c r="G5" s="141" t="s">
        <v>38</v>
      </c>
      <c r="H5" s="141" t="s">
        <v>33</v>
      </c>
      <c r="I5" s="141" t="s">
        <v>52</v>
      </c>
      <c r="J5" s="142"/>
      <c r="K5" s="46"/>
    </row>
    <row r="6" spans="2:11" ht="21.75" customHeight="1">
      <c r="B6" s="133"/>
      <c r="C6" s="138"/>
      <c r="D6" s="138"/>
      <c r="E6" s="79" t="s">
        <v>30</v>
      </c>
      <c r="F6" s="79" t="s">
        <v>31</v>
      </c>
      <c r="G6" s="141"/>
      <c r="H6" s="141"/>
      <c r="I6" s="79" t="s">
        <v>34</v>
      </c>
      <c r="J6" s="80" t="s">
        <v>35</v>
      </c>
      <c r="K6" s="47"/>
    </row>
    <row r="7" spans="2:11" ht="21" customHeight="1" thickBot="1">
      <c r="B7" s="134"/>
      <c r="C7" s="140"/>
      <c r="D7" s="140"/>
      <c r="E7" s="81" t="s">
        <v>0</v>
      </c>
      <c r="F7" s="81" t="s">
        <v>22</v>
      </c>
      <c r="G7" s="81" t="s">
        <v>1</v>
      </c>
      <c r="H7" s="81" t="s">
        <v>2</v>
      </c>
      <c r="I7" s="81" t="s">
        <v>28</v>
      </c>
      <c r="J7" s="82" t="s">
        <v>29</v>
      </c>
      <c r="K7" s="48"/>
    </row>
    <row r="8" spans="2:11" ht="28.5" customHeight="1">
      <c r="B8" s="65">
        <v>1</v>
      </c>
      <c r="C8" s="66" t="s">
        <v>69</v>
      </c>
      <c r="D8" s="129"/>
      <c r="E8" s="67"/>
      <c r="F8" s="67"/>
      <c r="G8" s="67"/>
      <c r="H8" s="67"/>
      <c r="I8" s="68">
        <f>IF(COUNT(H8)&gt;0,SUM(E8-H8),"")</f>
      </c>
      <c r="J8" s="69">
        <f>IF(COUNT(H8)&gt;0,SUM(F8-H8),"")</f>
      </c>
      <c r="K8" s="49"/>
    </row>
    <row r="9" spans="2:11" ht="28.5" customHeight="1">
      <c r="B9" s="70">
        <v>2</v>
      </c>
      <c r="C9" s="71" t="s">
        <v>70</v>
      </c>
      <c r="D9" s="130"/>
      <c r="E9" s="72">
        <f aca="true" t="shared" si="0" ref="E9:F11">I8</f>
      </c>
      <c r="F9" s="72">
        <f t="shared" si="0"/>
      </c>
      <c r="G9" s="73"/>
      <c r="H9" s="73"/>
      <c r="I9" s="72">
        <f>IF(COUNT(H9)&gt;0,SUM(E9-H9),"")</f>
      </c>
      <c r="J9" s="74">
        <f>IF(COUNT(H9)&gt;0,SUM(F9-H9),"")</f>
      </c>
      <c r="K9" s="49"/>
    </row>
    <row r="10" spans="2:11" ht="28.5" customHeight="1">
      <c r="B10" s="70">
        <v>3</v>
      </c>
      <c r="C10" s="71" t="s">
        <v>71</v>
      </c>
      <c r="D10" s="130"/>
      <c r="E10" s="72">
        <f t="shared" si="0"/>
      </c>
      <c r="F10" s="72">
        <f t="shared" si="0"/>
      </c>
      <c r="G10" s="73"/>
      <c r="H10" s="73"/>
      <c r="I10" s="72">
        <f>IF(COUNT(H10)&gt;0,SUM(E10-H10),"")</f>
      </c>
      <c r="J10" s="74">
        <f>IF(COUNT(H10)&gt;0,SUM(F10-H10),"")</f>
      </c>
      <c r="K10" s="49"/>
    </row>
    <row r="11" spans="2:11" ht="28.5" customHeight="1">
      <c r="B11" s="70">
        <v>4</v>
      </c>
      <c r="C11" s="71" t="s">
        <v>72</v>
      </c>
      <c r="D11" s="130"/>
      <c r="E11" s="72">
        <f t="shared" si="0"/>
      </c>
      <c r="F11" s="72">
        <f t="shared" si="0"/>
      </c>
      <c r="G11" s="73"/>
      <c r="H11" s="73"/>
      <c r="I11" s="72">
        <f>IF(COUNT(H11)&gt;0,SUM(E11-H11),"")</f>
      </c>
      <c r="J11" s="74">
        <f>IF(COUNT(H11)&gt;0,SUM(F11-H11),"")</f>
      </c>
      <c r="K11" s="50"/>
    </row>
    <row r="12" spans="2:11" ht="30" customHeight="1" thickBot="1">
      <c r="B12" s="75">
        <v>5</v>
      </c>
      <c r="C12" s="76" t="s">
        <v>73</v>
      </c>
      <c r="D12" s="76"/>
      <c r="E12" s="77">
        <f>IF(COUNT(E8)&gt;0,SUM(E8),"")</f>
      </c>
      <c r="F12" s="77">
        <f>IF(COUNT(F8)&gt;0,SUM(F8),"")</f>
      </c>
      <c r="G12" s="77">
        <f>IF(COUNT(G8:G11)&gt;0,SUM(G8:G11),"")</f>
      </c>
      <c r="H12" s="77">
        <f>IF(COUNT(H8:H11)&gt;0,SUM(H8:H11),"")</f>
      </c>
      <c r="I12" s="77">
        <f>IF(COUNT(E8)&gt;0,SUM(E8-H8-H9-H10-H11),"")</f>
      </c>
      <c r="J12" s="78">
        <f>IF(COUNT(F8)&gt;0,SUM(F8-H8-H9-H10-H11),"")</f>
      </c>
      <c r="K12" s="26"/>
    </row>
    <row r="13" spans="2:11" ht="15.75" customHeight="1">
      <c r="B13" s="40"/>
      <c r="C13" s="51"/>
      <c r="D13" s="51"/>
      <c r="E13" s="51"/>
      <c r="F13" s="51"/>
      <c r="G13" s="51"/>
      <c r="H13" s="51"/>
      <c r="I13" s="51"/>
      <c r="J13" s="51"/>
      <c r="K13" s="26"/>
    </row>
    <row r="14" spans="2:11" ht="15">
      <c r="B14" s="28" t="s">
        <v>91</v>
      </c>
      <c r="C14" s="4"/>
      <c r="D14" s="30"/>
      <c r="E14" s="30"/>
      <c r="F14" s="31"/>
      <c r="G14" s="31"/>
      <c r="H14" s="31"/>
      <c r="I14" s="31"/>
      <c r="J14" s="31"/>
      <c r="K14" s="15"/>
    </row>
    <row r="15" spans="2:11" ht="15">
      <c r="B15" s="28" t="s">
        <v>92</v>
      </c>
      <c r="C15" s="4"/>
      <c r="D15" s="30"/>
      <c r="E15" s="30"/>
      <c r="F15" s="32"/>
      <c r="G15" s="32"/>
      <c r="H15" s="32"/>
      <c r="I15" s="32"/>
      <c r="J15" s="32"/>
      <c r="K15" s="16"/>
    </row>
    <row r="16" spans="2:11" ht="15">
      <c r="B16" s="28" t="s">
        <v>45</v>
      </c>
      <c r="C16" s="4"/>
      <c r="D16" s="30"/>
      <c r="E16" s="30"/>
      <c r="F16" s="32"/>
      <c r="G16" s="32"/>
      <c r="H16" s="32"/>
      <c r="I16" s="32"/>
      <c r="J16" s="32"/>
      <c r="K16" s="16"/>
    </row>
    <row r="17" spans="2:11" ht="15">
      <c r="B17" s="28" t="s">
        <v>42</v>
      </c>
      <c r="C17" s="4"/>
      <c r="D17" s="30"/>
      <c r="E17" s="30"/>
      <c r="F17" s="32"/>
      <c r="G17" s="32"/>
      <c r="H17" s="32"/>
      <c r="I17" s="32"/>
      <c r="J17" s="32"/>
      <c r="K17" s="16"/>
    </row>
    <row r="18" spans="2:11" ht="15">
      <c r="B18" s="28" t="s">
        <v>43</v>
      </c>
      <c r="C18" s="4"/>
      <c r="D18" s="30"/>
      <c r="E18" s="30"/>
      <c r="F18" s="32"/>
      <c r="G18" s="32"/>
      <c r="H18" s="32"/>
      <c r="I18" s="32"/>
      <c r="J18" s="32"/>
      <c r="K18" s="16"/>
    </row>
    <row r="19" spans="2:11" ht="15">
      <c r="B19" s="28" t="s">
        <v>44</v>
      </c>
      <c r="C19" s="4"/>
      <c r="D19" s="30"/>
      <c r="E19" s="30"/>
      <c r="F19" s="32"/>
      <c r="G19" s="32"/>
      <c r="H19" s="32"/>
      <c r="I19" s="32"/>
      <c r="J19" s="32"/>
      <c r="K19" s="16"/>
    </row>
    <row r="20" spans="2:11" ht="15">
      <c r="B20" s="28" t="s">
        <v>93</v>
      </c>
      <c r="C20" s="4"/>
      <c r="D20" s="30"/>
      <c r="E20" s="30"/>
      <c r="F20" s="32"/>
      <c r="G20" s="32"/>
      <c r="H20" s="32"/>
      <c r="I20" s="32"/>
      <c r="J20" s="32"/>
      <c r="K20" s="16"/>
    </row>
    <row r="21" spans="2:11" ht="15">
      <c r="B21" s="28"/>
      <c r="C21" s="4"/>
      <c r="D21" s="30"/>
      <c r="E21" s="30"/>
      <c r="F21" s="32"/>
      <c r="G21" s="32"/>
      <c r="H21" s="32"/>
      <c r="I21" s="32"/>
      <c r="J21" s="32"/>
      <c r="K21" s="16"/>
    </row>
    <row r="22" spans="2:11" ht="15">
      <c r="B22" s="28" t="s">
        <v>46</v>
      </c>
      <c r="C22" s="4"/>
      <c r="D22" s="30"/>
      <c r="E22" s="30"/>
      <c r="F22" s="32"/>
      <c r="G22" s="32"/>
      <c r="H22" s="32"/>
      <c r="I22" s="32"/>
      <c r="J22" s="32"/>
      <c r="K22" s="16"/>
    </row>
    <row r="23" spans="2:11" ht="12.75" customHeight="1">
      <c r="B23" s="13"/>
      <c r="C23" s="33" t="s">
        <v>8</v>
      </c>
      <c r="D23" s="34"/>
      <c r="E23" s="35"/>
      <c r="F23" s="32"/>
      <c r="G23" s="32"/>
      <c r="H23" s="32"/>
      <c r="I23" s="32"/>
      <c r="J23" s="32"/>
      <c r="K23" s="17"/>
    </row>
    <row r="24" spans="2:11" ht="48.75" customHeight="1">
      <c r="B24" s="131" t="s">
        <v>47</v>
      </c>
      <c r="C24" s="131"/>
      <c r="D24" s="131"/>
      <c r="E24" s="131"/>
      <c r="F24" s="52"/>
      <c r="G24" s="36"/>
      <c r="H24" s="36"/>
      <c r="I24" s="36"/>
      <c r="J24" s="36"/>
      <c r="K24" s="18"/>
    </row>
    <row r="25" spans="2:11" ht="15">
      <c r="B25" s="18"/>
      <c r="C25" s="36"/>
      <c r="D25" s="36"/>
      <c r="E25" s="36"/>
      <c r="F25" s="36"/>
      <c r="G25" s="36"/>
      <c r="H25" s="36"/>
      <c r="I25" s="36"/>
      <c r="J25" s="36"/>
      <c r="K25" s="18"/>
    </row>
    <row r="26" spans="2:11" ht="22.5" customHeight="1">
      <c r="B26" s="18"/>
      <c r="C26" s="37" t="s">
        <v>50</v>
      </c>
      <c r="D26" s="18"/>
      <c r="E26" s="18"/>
      <c r="F26" s="18"/>
      <c r="G26" s="18"/>
      <c r="H26" s="13"/>
      <c r="I26" s="39" t="s">
        <v>49</v>
      </c>
      <c r="J26" s="18"/>
      <c r="K26" s="18"/>
    </row>
    <row r="27" spans="2:11" ht="33.75" customHeight="1">
      <c r="B27" s="18"/>
      <c r="C27" s="37" t="s">
        <v>66</v>
      </c>
      <c r="D27" s="63"/>
      <c r="E27" s="63"/>
      <c r="G27" s="19" t="s">
        <v>48</v>
      </c>
      <c r="H27" s="13"/>
      <c r="I27" s="37" t="s">
        <v>66</v>
      </c>
      <c r="J27" s="63"/>
      <c r="K27" s="18"/>
    </row>
    <row r="28" spans="2:11" ht="36" customHeight="1">
      <c r="B28" s="18"/>
      <c r="C28" s="37" t="s">
        <v>78</v>
      </c>
      <c r="D28" s="64"/>
      <c r="E28" s="64"/>
      <c r="F28" s="18"/>
      <c r="G28" s="18"/>
      <c r="H28" s="13"/>
      <c r="I28" s="37" t="s">
        <v>79</v>
      </c>
      <c r="J28" s="64"/>
      <c r="K28" s="18"/>
    </row>
    <row r="29" spans="2:11" ht="12.75">
      <c r="B29" s="18"/>
      <c r="C29" s="41"/>
      <c r="D29" s="41"/>
      <c r="E29" s="41"/>
      <c r="F29" s="18"/>
      <c r="G29" s="18"/>
      <c r="H29" s="18"/>
      <c r="I29" s="18"/>
      <c r="J29" s="18"/>
      <c r="K29" s="18"/>
    </row>
    <row r="30" spans="2:11" ht="12.75">
      <c r="B30" s="18"/>
      <c r="C30" s="41"/>
      <c r="D30" s="41"/>
      <c r="E30" s="41"/>
      <c r="F30" s="18"/>
      <c r="G30" s="18"/>
      <c r="H30" s="18"/>
      <c r="I30" s="18"/>
      <c r="J30" s="18"/>
      <c r="K30" s="18"/>
    </row>
    <row r="31" spans="2:11" ht="12.75">
      <c r="B31" s="18"/>
      <c r="C31" s="41"/>
      <c r="D31" s="41"/>
      <c r="E31" s="41"/>
      <c r="F31" s="18"/>
      <c r="G31" s="18"/>
      <c r="H31" s="18"/>
      <c r="I31" s="18"/>
      <c r="J31" s="18"/>
      <c r="K31" s="18"/>
    </row>
    <row r="32" spans="2:11" ht="12.75">
      <c r="B32" s="13"/>
      <c r="C32" s="42"/>
      <c r="D32" s="42"/>
      <c r="E32" s="42"/>
      <c r="F32" s="13"/>
      <c r="G32" s="13"/>
      <c r="H32" s="13"/>
      <c r="I32" s="13"/>
      <c r="J32" s="13"/>
      <c r="K32" s="13"/>
    </row>
    <row r="33" spans="2:11" ht="12.75">
      <c r="B33" s="13"/>
      <c r="C33" s="42"/>
      <c r="D33" s="42"/>
      <c r="E33" s="42"/>
      <c r="F33" s="13"/>
      <c r="G33" s="13"/>
      <c r="H33" s="13"/>
      <c r="I33" s="13"/>
      <c r="J33" s="13"/>
      <c r="K33" s="13"/>
    </row>
  </sheetData>
  <sheetProtection password="E491" sheet="1"/>
  <mergeCells count="11">
    <mergeCell ref="E4:J4"/>
    <mergeCell ref="D8:D11"/>
    <mergeCell ref="B24:E24"/>
    <mergeCell ref="B3:B7"/>
    <mergeCell ref="E3:J3"/>
    <mergeCell ref="E5:F5"/>
    <mergeCell ref="C3:C7"/>
    <mergeCell ref="D3:D7"/>
    <mergeCell ref="G5:G6"/>
    <mergeCell ref="H5:H6"/>
    <mergeCell ref="I5:J5"/>
  </mergeCells>
  <dataValidations count="3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  <dataValidation type="whole" allowBlank="1" showInputMessage="1" showErrorMessage="1" promptTitle="Formula" prompt="Kujdes mos ndrysho" errorTitle="Formula" error="Kujdes mos ndrysho" sqref="B3:D4">
      <formula1>SUM(B3:B65451)</formula1>
      <formula2>SUM(B3:B65451)</formula2>
    </dataValidation>
    <dataValidation type="whole" allowBlank="1" showInputMessage="1" showErrorMessage="1" promptTitle="Formula" prompt="Kujdes mos ndrysho" errorTitle="Formula" error="Kujdes mos ndrysho" sqref="B5:C12 E12:J12 E9:F11 I8:J11 D5:J7 E3:J3">
      <formula1>SUM(B5:B65452)</formula1>
      <formula2>SUM(B5:B65452)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0"/>
  <sheetViews>
    <sheetView zoomScale="80" zoomScaleNormal="80" zoomScalePageLayoutView="0" workbookViewId="0" topLeftCell="A1">
      <selection activeCell="S19" sqref="S19"/>
    </sheetView>
  </sheetViews>
  <sheetFormatPr defaultColWidth="9.140625" defaultRowHeight="12.75" outlineLevelCol="1"/>
  <cols>
    <col min="1" max="1" width="2.28125" style="4" customWidth="1"/>
    <col min="2" max="2" width="1.421875" style="4" customWidth="1"/>
    <col min="3" max="3" width="13.8515625" style="8" customWidth="1"/>
    <col min="4" max="4" width="25.28125" style="8" customWidth="1"/>
    <col min="5" max="5" width="22.8515625" style="8" customWidth="1"/>
    <col min="6" max="6" width="22.8515625" style="4" customWidth="1"/>
    <col min="7" max="8" width="7.57421875" style="4" customWidth="1"/>
    <col min="9" max="10" width="12.00390625" style="4" customWidth="1"/>
    <col min="11" max="14" width="11.421875" style="4" hidden="1" customWidth="1" outlineLevel="1"/>
    <col min="15" max="15" width="16.00390625" style="4" customWidth="1" collapsed="1"/>
    <col min="16" max="16" width="23.28125" style="4" customWidth="1"/>
    <col min="17" max="17" width="13.8515625" style="4" customWidth="1"/>
    <col min="18" max="18" width="11.421875" style="10" hidden="1" customWidth="1" outlineLevel="1"/>
    <col min="19" max="19" width="23.140625" style="20" customWidth="1" collapsed="1"/>
    <col min="20" max="21" width="7.28125" style="4" customWidth="1"/>
    <col min="22" max="22" width="8.00390625" style="4" customWidth="1"/>
    <col min="23" max="23" width="7.28125" style="4" customWidth="1"/>
    <col min="24" max="27" width="11.421875" style="10" hidden="1" customWidth="1" outlineLevel="1"/>
    <col min="28" max="28" width="14.8515625" style="4" customWidth="1" collapsed="1"/>
    <col min="29" max="29" width="14.8515625" style="4" customWidth="1"/>
    <col min="30" max="30" width="12.7109375" style="4" customWidth="1"/>
    <col min="31" max="31" width="8.421875" style="4" customWidth="1"/>
    <col min="32" max="33" width="9.28125" style="4" customWidth="1"/>
    <col min="34" max="34" width="14.140625" style="4" customWidth="1"/>
    <col min="35" max="35" width="13.8515625" style="4" customWidth="1"/>
    <col min="36" max="39" width="11.421875" style="10" hidden="1" customWidth="1" outlineLevel="1"/>
    <col min="40" max="40" width="9.140625" style="4" customWidth="1" collapsed="1"/>
    <col min="41" max="16384" width="9.140625" style="4" customWidth="1"/>
  </cols>
  <sheetData>
    <row r="1" ht="9.75" customHeight="1"/>
    <row r="2" spans="2:41" ht="5.25" customHeight="1" thickBot="1">
      <c r="B2" s="3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  <c r="S2" s="21"/>
      <c r="T2" s="6"/>
      <c r="U2" s="6"/>
      <c r="V2" s="6"/>
      <c r="W2" s="6"/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N2" s="3"/>
      <c r="AO2" s="3"/>
    </row>
    <row r="3" spans="2:41" ht="33" customHeight="1">
      <c r="B3" s="3"/>
      <c r="C3" s="132" t="s">
        <v>32</v>
      </c>
      <c r="D3" s="164" t="s">
        <v>36</v>
      </c>
      <c r="E3" s="139" t="s">
        <v>80</v>
      </c>
      <c r="F3" s="139"/>
      <c r="G3" s="139" t="s">
        <v>81</v>
      </c>
      <c r="H3" s="139"/>
      <c r="I3" s="139"/>
      <c r="J3" s="139"/>
      <c r="K3" s="145" t="s">
        <v>62</v>
      </c>
      <c r="L3" s="146"/>
      <c r="M3" s="146"/>
      <c r="N3" s="147"/>
      <c r="O3" s="139" t="s">
        <v>56</v>
      </c>
      <c r="P3" s="139" t="s">
        <v>84</v>
      </c>
      <c r="Q3" s="161" t="s">
        <v>57</v>
      </c>
      <c r="R3" s="139" t="s">
        <v>63</v>
      </c>
      <c r="S3" s="139" t="s">
        <v>82</v>
      </c>
      <c r="T3" s="139" t="s">
        <v>58</v>
      </c>
      <c r="U3" s="139"/>
      <c r="V3" s="139"/>
      <c r="W3" s="139"/>
      <c r="X3" s="145" t="s">
        <v>64</v>
      </c>
      <c r="Y3" s="146"/>
      <c r="Z3" s="146"/>
      <c r="AA3" s="147"/>
      <c r="AB3" s="145" t="s">
        <v>59</v>
      </c>
      <c r="AC3" s="146"/>
      <c r="AD3" s="146"/>
      <c r="AE3" s="147"/>
      <c r="AF3" s="139" t="s">
        <v>83</v>
      </c>
      <c r="AG3" s="151"/>
      <c r="AH3" s="151"/>
      <c r="AI3" s="152"/>
      <c r="AJ3" s="155" t="s">
        <v>65</v>
      </c>
      <c r="AK3" s="156"/>
      <c r="AL3" s="156"/>
      <c r="AM3" s="157"/>
      <c r="AN3" s="3"/>
      <c r="AO3" s="3"/>
    </row>
    <row r="4" spans="2:41" ht="27.75" customHeight="1">
      <c r="B4" s="3"/>
      <c r="C4" s="133"/>
      <c r="D4" s="165"/>
      <c r="E4" s="83" t="s">
        <v>30</v>
      </c>
      <c r="F4" s="83" t="s">
        <v>31</v>
      </c>
      <c r="G4" s="138"/>
      <c r="H4" s="138"/>
      <c r="I4" s="138"/>
      <c r="J4" s="138"/>
      <c r="K4" s="148"/>
      <c r="L4" s="149"/>
      <c r="M4" s="149"/>
      <c r="N4" s="150"/>
      <c r="O4" s="138"/>
      <c r="P4" s="153"/>
      <c r="Q4" s="162"/>
      <c r="R4" s="153"/>
      <c r="S4" s="153"/>
      <c r="T4" s="138"/>
      <c r="U4" s="138"/>
      <c r="V4" s="138"/>
      <c r="W4" s="138"/>
      <c r="X4" s="148"/>
      <c r="Y4" s="149"/>
      <c r="Z4" s="149"/>
      <c r="AA4" s="150"/>
      <c r="AB4" s="148"/>
      <c r="AC4" s="149"/>
      <c r="AD4" s="149"/>
      <c r="AE4" s="150"/>
      <c r="AF4" s="153"/>
      <c r="AG4" s="153"/>
      <c r="AH4" s="153"/>
      <c r="AI4" s="154"/>
      <c r="AJ4" s="158"/>
      <c r="AK4" s="159"/>
      <c r="AL4" s="159"/>
      <c r="AM4" s="160"/>
      <c r="AN4" s="3"/>
      <c r="AO4" s="3"/>
    </row>
    <row r="5" spans="2:41" ht="21" customHeight="1">
      <c r="B5" s="3"/>
      <c r="C5" s="84">
        <v>1</v>
      </c>
      <c r="D5" s="165"/>
      <c r="E5" s="83" t="s">
        <v>0</v>
      </c>
      <c r="F5" s="83" t="s">
        <v>22</v>
      </c>
      <c r="G5" s="83" t="s">
        <v>1</v>
      </c>
      <c r="H5" s="83" t="s">
        <v>2</v>
      </c>
      <c r="I5" s="83" t="s">
        <v>3</v>
      </c>
      <c r="J5" s="83" t="s">
        <v>4</v>
      </c>
      <c r="K5" s="83"/>
      <c r="L5" s="83"/>
      <c r="M5" s="83"/>
      <c r="N5" s="83"/>
      <c r="O5" s="83" t="s">
        <v>12</v>
      </c>
      <c r="P5" s="83" t="s">
        <v>9</v>
      </c>
      <c r="Q5" s="83" t="s">
        <v>7</v>
      </c>
      <c r="R5" s="83"/>
      <c r="S5" s="83" t="s">
        <v>18</v>
      </c>
      <c r="T5" s="83" t="s">
        <v>19</v>
      </c>
      <c r="U5" s="83" t="s">
        <v>5</v>
      </c>
      <c r="V5" s="83" t="s">
        <v>6</v>
      </c>
      <c r="W5" s="83" t="s">
        <v>10</v>
      </c>
      <c r="X5" s="83"/>
      <c r="Y5" s="83"/>
      <c r="Z5" s="83"/>
      <c r="AA5" s="83"/>
      <c r="AB5" s="83" t="s">
        <v>11</v>
      </c>
      <c r="AC5" s="83" t="s">
        <v>20</v>
      </c>
      <c r="AD5" s="83" t="s">
        <v>21</v>
      </c>
      <c r="AE5" s="83" t="s">
        <v>13</v>
      </c>
      <c r="AF5" s="83" t="s">
        <v>14</v>
      </c>
      <c r="AG5" s="83" t="s">
        <v>15</v>
      </c>
      <c r="AH5" s="83" t="s">
        <v>16</v>
      </c>
      <c r="AI5" s="85" t="s">
        <v>17</v>
      </c>
      <c r="AJ5" s="54" t="s">
        <v>13</v>
      </c>
      <c r="AK5" s="53" t="s">
        <v>14</v>
      </c>
      <c r="AL5" s="53" t="s">
        <v>15</v>
      </c>
      <c r="AM5" s="55" t="s">
        <v>16</v>
      </c>
      <c r="AN5" s="3"/>
      <c r="AO5" s="3"/>
    </row>
    <row r="6" spans="2:41" ht="17.25" customHeight="1" thickBot="1">
      <c r="B6" s="3"/>
      <c r="C6" s="86">
        <v>2</v>
      </c>
      <c r="D6" s="166"/>
      <c r="E6" s="87" t="s">
        <v>41</v>
      </c>
      <c r="F6" s="87" t="s">
        <v>41</v>
      </c>
      <c r="G6" s="88" t="s">
        <v>25</v>
      </c>
      <c r="H6" s="88" t="s">
        <v>26</v>
      </c>
      <c r="I6" s="88" t="s">
        <v>24</v>
      </c>
      <c r="J6" s="88" t="s">
        <v>27</v>
      </c>
      <c r="K6" s="89" t="str">
        <f>AB6</f>
        <v>Pb(t)</v>
      </c>
      <c r="L6" s="89" t="str">
        <f>AC6</f>
        <v>Zn(t)</v>
      </c>
      <c r="M6" s="89" t="str">
        <f>AD6</f>
        <v>Ag(kg)</v>
      </c>
      <c r="N6" s="89" t="str">
        <f>AE6</f>
        <v>Au(kg)</v>
      </c>
      <c r="O6" s="87" t="s">
        <v>41</v>
      </c>
      <c r="P6" s="87" t="s">
        <v>41</v>
      </c>
      <c r="Q6" s="87" t="s">
        <v>23</v>
      </c>
      <c r="R6" s="87"/>
      <c r="S6" s="87" t="s">
        <v>41</v>
      </c>
      <c r="T6" s="90" t="str">
        <f>IF((G6)&gt;0,(G6),"")</f>
        <v>Pb%</v>
      </c>
      <c r="U6" s="90" t="str">
        <f>IF((H6)&gt;0,(H6),"")</f>
        <v>Zn%</v>
      </c>
      <c r="V6" s="90" t="str">
        <f>IF((I6)&gt;0,(I6),"")</f>
        <v>Ag g/t</v>
      </c>
      <c r="W6" s="90" t="str">
        <f>IF((J6)&gt;0,(J6),"")</f>
        <v>Au g/t</v>
      </c>
      <c r="X6" s="89" t="str">
        <f>AB6</f>
        <v>Pb(t)</v>
      </c>
      <c r="Y6" s="89" t="str">
        <f>AC6</f>
        <v>Zn(t)</v>
      </c>
      <c r="Z6" s="89" t="str">
        <f>AD6</f>
        <v>Ag(kg)</v>
      </c>
      <c r="AA6" s="89" t="str">
        <f>AE6</f>
        <v>Au(kg)</v>
      </c>
      <c r="AB6" s="125" t="s">
        <v>85</v>
      </c>
      <c r="AC6" s="125" t="s">
        <v>86</v>
      </c>
      <c r="AD6" s="125" t="s">
        <v>87</v>
      </c>
      <c r="AE6" s="125" t="s">
        <v>88</v>
      </c>
      <c r="AF6" s="90" t="str">
        <f>IF((G6)&gt;0,(G6),"")</f>
        <v>Pb%</v>
      </c>
      <c r="AG6" s="90" t="str">
        <f>IF((H6)&gt;0,(H6),"")</f>
        <v>Zn%</v>
      </c>
      <c r="AH6" s="90" t="str">
        <f>IF((I6)&gt;0,(I6),"")</f>
        <v>Ag g/t</v>
      </c>
      <c r="AI6" s="91" t="str">
        <f>IF((J6)&gt;0,(J6),"")</f>
        <v>Au g/t</v>
      </c>
      <c r="AJ6" s="56" t="str">
        <f>K6</f>
        <v>Pb(t)</v>
      </c>
      <c r="AK6" s="57" t="str">
        <f>L6</f>
        <v>Zn(t)</v>
      </c>
      <c r="AL6" s="57" t="str">
        <f>M6</f>
        <v>Ag(kg)</v>
      </c>
      <c r="AM6" s="58" t="str">
        <f>N6</f>
        <v>Au(kg)</v>
      </c>
      <c r="AN6" s="3"/>
      <c r="AO6" s="3"/>
    </row>
    <row r="7" spans="2:41" ht="22.5" customHeight="1">
      <c r="B7" s="3"/>
      <c r="C7" s="92">
        <v>3</v>
      </c>
      <c r="D7" s="93" t="s">
        <v>69</v>
      </c>
      <c r="E7" s="94"/>
      <c r="F7" s="95"/>
      <c r="G7" s="96"/>
      <c r="H7" s="96"/>
      <c r="I7" s="96"/>
      <c r="J7" s="96"/>
      <c r="K7" s="97">
        <f>IF(COUNT($F$7*G7%)&gt;0,SUM($F$7*G7%),"")</f>
        <v>0</v>
      </c>
      <c r="L7" s="97">
        <f>IF(COUNT($F$7*H7%)&gt;0,SUM($F$7*H7%),"")</f>
        <v>0</v>
      </c>
      <c r="M7" s="97">
        <f>IF(COUNT($F$7*I7%)&gt;0,SUM($F$7*I7%),"")</f>
        <v>0</v>
      </c>
      <c r="N7" s="97">
        <f>IF(COUNT($F$7*J7%)&gt;0,SUM($F$7*J7%),"")</f>
        <v>0</v>
      </c>
      <c r="O7" s="98"/>
      <c r="P7" s="95"/>
      <c r="Q7" s="95"/>
      <c r="R7" s="99">
        <f>P7*Q7</f>
        <v>0</v>
      </c>
      <c r="S7" s="100">
        <f>IF(COUNT(P7)&gt;0,SUM(P7-P7*Q7/100),"")</f>
      </c>
      <c r="T7" s="96"/>
      <c r="U7" s="96"/>
      <c r="V7" s="96"/>
      <c r="W7" s="96"/>
      <c r="X7" s="97">
        <f>P7*T7</f>
        <v>0</v>
      </c>
      <c r="Y7" s="97">
        <f>P7*U7</f>
        <v>0</v>
      </c>
      <c r="Z7" s="97">
        <f>P7*V7</f>
        <v>0</v>
      </c>
      <c r="AA7" s="97">
        <f>P7*W7</f>
        <v>0</v>
      </c>
      <c r="AB7" s="96"/>
      <c r="AC7" s="96"/>
      <c r="AD7" s="96"/>
      <c r="AE7" s="95"/>
      <c r="AF7" s="95"/>
      <c r="AG7" s="95"/>
      <c r="AH7" s="95"/>
      <c r="AI7" s="101"/>
      <c r="AJ7" s="59">
        <f aca="true" t="shared" si="0" ref="AJ7:AM10">AB7*AF7</f>
        <v>0</v>
      </c>
      <c r="AK7" s="60">
        <f t="shared" si="0"/>
        <v>0</v>
      </c>
      <c r="AL7" s="60">
        <f t="shared" si="0"/>
        <v>0</v>
      </c>
      <c r="AM7" s="61">
        <f t="shared" si="0"/>
        <v>0</v>
      </c>
      <c r="AN7" s="3"/>
      <c r="AO7" s="3"/>
    </row>
    <row r="8" spans="2:41" ht="22.5" customHeight="1">
      <c r="B8" s="3"/>
      <c r="C8" s="102">
        <v>4</v>
      </c>
      <c r="D8" s="103" t="s">
        <v>70</v>
      </c>
      <c r="E8" s="104">
        <f>IF(COUNT(P7)&gt;0,SUM(E7-P7),"")</f>
      </c>
      <c r="F8" s="105">
        <f>IF(COUNT(P7)&gt;0,SUM(F7-P7),"")</f>
      </c>
      <c r="G8" s="106">
        <f>IF(COUNT(E8)&gt;0,SUM(G7),"")</f>
      </c>
      <c r="H8" s="106">
        <f>IF(COUNT(E8)&gt;0,SUM(H7),"")</f>
      </c>
      <c r="I8" s="106">
        <f>IF(COUNT(E8)&gt;0,SUM(I7),"")</f>
      </c>
      <c r="J8" s="106">
        <f>IF(COUNT(E8)&gt;0,SUM(J7),"")</f>
      </c>
      <c r="K8" s="97">
        <f>IF(COUNT($F$8*G8%)&gt;0,SUM($F$8*G8%),"")</f>
      </c>
      <c r="L8" s="97">
        <f>IF(COUNT($F$8*H8%)&gt;0,SUM($F$8*H8%),"")</f>
      </c>
      <c r="M8" s="97">
        <f>IF(COUNT($F$8*I8%)&gt;0,SUM($F$8*I8%),"")</f>
      </c>
      <c r="N8" s="97">
        <f>IF(COUNT($F$8*J8%)&gt;0,SUM($F$8*J8%),"")</f>
      </c>
      <c r="O8" s="107"/>
      <c r="P8" s="108"/>
      <c r="Q8" s="108"/>
      <c r="R8" s="109">
        <f>P8*Q8</f>
        <v>0</v>
      </c>
      <c r="S8" s="105">
        <f>IF(COUNT(P8)&gt;0,SUM(P8-P8*Q8/100),"")</f>
      </c>
      <c r="T8" s="110"/>
      <c r="U8" s="110"/>
      <c r="V8" s="110"/>
      <c r="W8" s="110"/>
      <c r="X8" s="97">
        <f>P8*T8</f>
        <v>0</v>
      </c>
      <c r="Y8" s="97">
        <f>P8*U8</f>
        <v>0</v>
      </c>
      <c r="Z8" s="97">
        <f>P8*V8</f>
        <v>0</v>
      </c>
      <c r="AA8" s="97">
        <f>P8*W8</f>
        <v>0</v>
      </c>
      <c r="AB8" s="110"/>
      <c r="AC8" s="110"/>
      <c r="AD8" s="110"/>
      <c r="AE8" s="108"/>
      <c r="AF8" s="108"/>
      <c r="AG8" s="108"/>
      <c r="AH8" s="108"/>
      <c r="AI8" s="111"/>
      <c r="AJ8" s="59">
        <f t="shared" si="0"/>
        <v>0</v>
      </c>
      <c r="AK8" s="60">
        <f t="shared" si="0"/>
        <v>0</v>
      </c>
      <c r="AL8" s="60">
        <f t="shared" si="0"/>
        <v>0</v>
      </c>
      <c r="AM8" s="61">
        <f t="shared" si="0"/>
        <v>0</v>
      </c>
      <c r="AN8" s="3"/>
      <c r="AO8" s="3"/>
    </row>
    <row r="9" spans="2:41" ht="22.5" customHeight="1">
      <c r="B9" s="3"/>
      <c r="C9" s="102">
        <v>5</v>
      </c>
      <c r="D9" s="103" t="s">
        <v>71</v>
      </c>
      <c r="E9" s="104">
        <f>IF(COUNT(P8)&gt;0,SUM(E8-P8),"")</f>
      </c>
      <c r="F9" s="105">
        <f>IF(COUNT(P8)&gt;0,SUM(F8-P8),"")</f>
      </c>
      <c r="G9" s="106">
        <f>IF(COUNT(E9)&gt;0,SUM(G8),"")</f>
      </c>
      <c r="H9" s="106">
        <f>IF(COUNT(E9)&gt;0,SUM(H8),"")</f>
      </c>
      <c r="I9" s="106">
        <f>IF(COUNT(E9)&gt;0,SUM(I8),"")</f>
      </c>
      <c r="J9" s="106">
        <f>IF(COUNT(E9)&gt;0,SUM(J8),"")</f>
      </c>
      <c r="K9" s="97">
        <f>IF(COUNT($F$9*G9%)&gt;0,SUM($F$9*G9%),"")</f>
      </c>
      <c r="L9" s="97">
        <f>IF(COUNT($F$9*H9%)&gt;0,SUM($F$9*H9%),"")</f>
      </c>
      <c r="M9" s="97">
        <f>IF(COUNT($F$9*I9%)&gt;0,SUM($F$9*I9%),"")</f>
      </c>
      <c r="N9" s="97">
        <f>IF(COUNT($F$9*J9%)&gt;0,SUM($F$9*J9%),"")</f>
      </c>
      <c r="O9" s="107"/>
      <c r="P9" s="108"/>
      <c r="Q9" s="108"/>
      <c r="R9" s="109">
        <f>P9*Q9</f>
        <v>0</v>
      </c>
      <c r="S9" s="105">
        <f>IF(COUNT(P9)&gt;0,SUM(P9-P9*Q9/100),"")</f>
      </c>
      <c r="T9" s="110"/>
      <c r="U9" s="110"/>
      <c r="V9" s="110"/>
      <c r="W9" s="110"/>
      <c r="X9" s="97">
        <f>P9*T9</f>
        <v>0</v>
      </c>
      <c r="Y9" s="97">
        <f>P9*U9</f>
        <v>0</v>
      </c>
      <c r="Z9" s="97">
        <f>P9*V9</f>
        <v>0</v>
      </c>
      <c r="AA9" s="97">
        <f>P9*W9</f>
        <v>0</v>
      </c>
      <c r="AB9" s="108"/>
      <c r="AC9" s="108"/>
      <c r="AD9" s="108"/>
      <c r="AE9" s="108"/>
      <c r="AF9" s="108"/>
      <c r="AG9" s="108"/>
      <c r="AH9" s="108"/>
      <c r="AI9" s="111"/>
      <c r="AJ9" s="59">
        <f t="shared" si="0"/>
        <v>0</v>
      </c>
      <c r="AK9" s="60">
        <f t="shared" si="0"/>
        <v>0</v>
      </c>
      <c r="AL9" s="60">
        <f t="shared" si="0"/>
        <v>0</v>
      </c>
      <c r="AM9" s="61">
        <f t="shared" si="0"/>
        <v>0</v>
      </c>
      <c r="AN9" s="3"/>
      <c r="AO9" s="3"/>
    </row>
    <row r="10" spans="2:41" ht="22.5" customHeight="1">
      <c r="B10" s="3"/>
      <c r="C10" s="102">
        <v>6</v>
      </c>
      <c r="D10" s="103" t="s">
        <v>72</v>
      </c>
      <c r="E10" s="104">
        <f>IF(COUNT(P9)&gt;0,SUM(E9-P9),"")</f>
      </c>
      <c r="F10" s="105">
        <f>IF(COUNT(P9)&gt;0,SUM(F9-P9),"")</f>
      </c>
      <c r="G10" s="106">
        <f>IF(COUNT(E10)&gt;0,SUM(G9),"")</f>
      </c>
      <c r="H10" s="106">
        <f>IF(COUNT(E10)&gt;0,SUM(H9),"")</f>
      </c>
      <c r="I10" s="106">
        <f>IF(COUNT(E10)&gt;0,SUM(I9),"")</f>
      </c>
      <c r="J10" s="106">
        <f>IF(COUNT(E10)&gt;0,SUM(J9),"")</f>
      </c>
      <c r="K10" s="97">
        <f>IF(COUNT($F$10*G10%)&gt;0,SUM($F$10*G10%),"")</f>
      </c>
      <c r="L10" s="97">
        <f>IF(COUNT($F$10*H10%)&gt;0,SUM($F$10*H10%),"")</f>
      </c>
      <c r="M10" s="97">
        <f>IF(COUNT($F$10*I10%)&gt;0,SUM($F$10*I10%),"")</f>
      </c>
      <c r="N10" s="97">
        <f>IF(COUNT($F$10*J10%)&gt;0,SUM($F$10*J10%),"")</f>
      </c>
      <c r="O10" s="107"/>
      <c r="P10" s="108"/>
      <c r="Q10" s="108"/>
      <c r="R10" s="109">
        <f>P10*Q10</f>
        <v>0</v>
      </c>
      <c r="S10" s="105">
        <f>IF(COUNT(P10)&gt;0,SUM(P10-P10*Q10/100),"")</f>
      </c>
      <c r="T10" s="110"/>
      <c r="U10" s="110"/>
      <c r="V10" s="110"/>
      <c r="W10" s="110"/>
      <c r="X10" s="97">
        <f>P10*T10</f>
        <v>0</v>
      </c>
      <c r="Y10" s="97">
        <f>P10*U10</f>
        <v>0</v>
      </c>
      <c r="Z10" s="97">
        <f>P10*V10</f>
        <v>0</v>
      </c>
      <c r="AA10" s="97">
        <f>P10*W10</f>
        <v>0</v>
      </c>
      <c r="AB10" s="108"/>
      <c r="AC10" s="108"/>
      <c r="AD10" s="108"/>
      <c r="AE10" s="108"/>
      <c r="AF10" s="108"/>
      <c r="AG10" s="108"/>
      <c r="AH10" s="108"/>
      <c r="AI10" s="111"/>
      <c r="AJ10" s="59">
        <f t="shared" si="0"/>
        <v>0</v>
      </c>
      <c r="AK10" s="60">
        <f t="shared" si="0"/>
        <v>0</v>
      </c>
      <c r="AL10" s="60">
        <f t="shared" si="0"/>
        <v>0</v>
      </c>
      <c r="AM10" s="61">
        <f t="shared" si="0"/>
        <v>0</v>
      </c>
      <c r="AN10" s="3"/>
      <c r="AO10" s="3"/>
    </row>
    <row r="11" spans="2:41" ht="35.25" customHeight="1" thickBot="1">
      <c r="B11" s="3"/>
      <c r="C11" s="112">
        <v>7</v>
      </c>
      <c r="D11" s="113" t="s">
        <v>73</v>
      </c>
      <c r="E11" s="114">
        <f>IF(COUNT(P7:P10)&gt;0,SUM(E7-P7-P8-P9-P10),"")</f>
      </c>
      <c r="F11" s="114">
        <f>IF(COUNT(P7:P10)&gt;0,SUM(F7-P7-P8-P9-P10),"")</f>
      </c>
      <c r="G11" s="115">
        <f>IF(COUNT(G7)&gt;0,SUM(G7),"")</f>
      </c>
      <c r="H11" s="116">
        <f>IF(COUNT(H7)&gt;0,SUM(H7),"")</f>
      </c>
      <c r="I11" s="116">
        <f>IF(COUNT(I7)&gt;0,SUM(I7),"")</f>
      </c>
      <c r="J11" s="116">
        <f>IF(COUNT(J7)&gt;0,SUM(J7),"")</f>
      </c>
      <c r="K11" s="117">
        <f>IF(COUNT($F$11*G11%)&gt;0,SUM($F$11*G11%),"")</f>
      </c>
      <c r="L11" s="118">
        <f>IF(COUNT($F$11*H11%)&gt;0,SUM($F$11*H11%),"")</f>
      </c>
      <c r="M11" s="118">
        <f>IF(COUNT($F$11*I11%)&gt;0,SUM($F$11*I11%),"")</f>
      </c>
      <c r="N11" s="118">
        <f>IF(COUNT($F$11*J11%)&gt;0,SUM($F$11*J11%),"")</f>
      </c>
      <c r="O11" s="119">
        <f>IF(COUNT(O7:O10)&gt;0,SUM(O7:O10),"")</f>
      </c>
      <c r="P11" s="119">
        <f>IF(COUNT(P7:P10)&gt;0,SUM(P7:P10),"")</f>
      </c>
      <c r="Q11" s="120">
        <f>IF(COUNT(R11/$P$11)&gt;0,SUM(R11/$P$11),"")</f>
      </c>
      <c r="R11" s="121">
        <f>SUM(R7:R10)</f>
        <v>0</v>
      </c>
      <c r="S11" s="119">
        <f>IF(COUNT(S7:S10)&gt;0,SUM(S7:S10),"")</f>
      </c>
      <c r="T11" s="122">
        <f>IF(COUNT(X11/P11)&gt;0,SUM(X11/P11),"")</f>
      </c>
      <c r="U11" s="122">
        <f>IF(COUNT(Y11/P11)&gt;0,SUM(Y11/P11),"")</f>
      </c>
      <c r="V11" s="122">
        <f>IF(COUNT(Z11/P11)&gt;0,SUM(Z11/P11),"")</f>
      </c>
      <c r="W11" s="122">
        <f>IF(COUNT(AA11/P11)&gt;0,SUM(AA11/P11),"")</f>
      </c>
      <c r="X11" s="118">
        <f>SUM(X7:X10)</f>
        <v>0</v>
      </c>
      <c r="Y11" s="118">
        <f>SUM(Y7:Y10)</f>
        <v>0</v>
      </c>
      <c r="Z11" s="118">
        <f>SUM(Z7:Z10)</f>
        <v>0</v>
      </c>
      <c r="AA11" s="118">
        <f>SUM(AA7:AA10)</f>
        <v>0</v>
      </c>
      <c r="AB11" s="119">
        <f>IF(COUNT(AB7:AB10)&gt;0,SUM(AB7:AB10),"")</f>
      </c>
      <c r="AC11" s="119">
        <f>IF(COUNT(AC7:AC10)&gt;0,SUM(AC7:AC10),"")</f>
      </c>
      <c r="AD11" s="119">
        <f>IF(COUNT(AD7:AD10)&gt;0,SUM(AD7:AD10),"")</f>
      </c>
      <c r="AE11" s="119">
        <f>IF(COUNT(AE7:AE10)&gt;0,SUM(AE7:AE10),"")</f>
      </c>
      <c r="AF11" s="123">
        <f>IF(COUNT(AJ11/AB11)&gt;0,SUM(AJ11/AB11),"")</f>
      </c>
      <c r="AG11" s="123">
        <f>IF(COUNT(AK11/AC11)&gt;0,SUM(AK11/AC11),"")</f>
      </c>
      <c r="AH11" s="123">
        <f>IF(COUNT(AL11/AD11)&gt;0,SUM(AL11/AD11),"")</f>
      </c>
      <c r="AI11" s="124">
        <f>IF(COUNT(AM11/AE11)&gt;0,SUM(AM11/AE11),"")</f>
      </c>
      <c r="AJ11" s="62">
        <f>SUM(AJ7:AJ10)</f>
        <v>0</v>
      </c>
      <c r="AK11" s="62">
        <f>SUM(AK7:AK10)</f>
        <v>0</v>
      </c>
      <c r="AL11" s="62">
        <f>SUM(AL7:AL10)</f>
        <v>0</v>
      </c>
      <c r="AM11" s="62">
        <f>SUM(AM7:AM10)</f>
        <v>0</v>
      </c>
      <c r="AN11" s="3"/>
      <c r="AO11" s="3"/>
    </row>
    <row r="12" spans="2:41" ht="18" customHeight="1">
      <c r="B12" s="13"/>
      <c r="C12" s="22"/>
      <c r="D12" s="23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6"/>
      <c r="P12" s="14"/>
      <c r="Q12" s="14"/>
      <c r="R12" s="14"/>
      <c r="S12" s="14"/>
      <c r="T12" s="25"/>
      <c r="U12" s="25"/>
      <c r="V12" s="25"/>
      <c r="W12" s="25"/>
      <c r="X12" s="25"/>
      <c r="Y12" s="25"/>
      <c r="Z12" s="25"/>
      <c r="AA12" s="25"/>
      <c r="AB12" s="27"/>
      <c r="AC12" s="27"/>
      <c r="AD12" s="27"/>
      <c r="AE12" s="27"/>
      <c r="AF12" s="9"/>
      <c r="AG12" s="9"/>
      <c r="AH12" s="9"/>
      <c r="AI12" s="9"/>
      <c r="AN12" s="3"/>
      <c r="AO12" s="3"/>
    </row>
    <row r="13" spans="2:41" ht="15">
      <c r="B13" s="13"/>
      <c r="C13" s="28" t="s">
        <v>39</v>
      </c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"/>
      <c r="AG13" s="2"/>
      <c r="AH13" s="2"/>
      <c r="AI13" s="2"/>
      <c r="AN13" s="3"/>
      <c r="AO13" s="3"/>
    </row>
    <row r="14" spans="2:41" ht="15">
      <c r="B14" s="13"/>
      <c r="C14" s="28" t="s">
        <v>40</v>
      </c>
      <c r="D14" s="30"/>
      <c r="E14" s="30"/>
      <c r="F14" s="32"/>
      <c r="G14" s="32"/>
      <c r="H14" s="32"/>
      <c r="I14" s="32"/>
      <c r="J14" s="32"/>
      <c r="K14" s="32"/>
      <c r="L14" s="32"/>
      <c r="M14" s="32"/>
      <c r="N14" s="3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"/>
      <c r="AG14" s="1"/>
      <c r="AH14" s="1"/>
      <c r="AI14" s="1"/>
      <c r="AN14" s="3"/>
      <c r="AO14" s="3"/>
    </row>
    <row r="15" spans="2:41" ht="18" customHeight="1">
      <c r="B15" s="13"/>
      <c r="C15" s="28" t="s">
        <v>60</v>
      </c>
      <c r="D15" s="23"/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6"/>
      <c r="P15" s="14"/>
      <c r="Q15" s="14"/>
      <c r="R15" s="14"/>
      <c r="S15" s="14"/>
      <c r="T15" s="25"/>
      <c r="U15" s="29"/>
      <c r="V15" s="25"/>
      <c r="W15" s="25"/>
      <c r="X15" s="25"/>
      <c r="Y15" s="25"/>
      <c r="Z15" s="25"/>
      <c r="AA15" s="25"/>
      <c r="AB15" s="27"/>
      <c r="AC15" s="27"/>
      <c r="AD15" s="27"/>
      <c r="AE15" s="27"/>
      <c r="AF15" s="9"/>
      <c r="AG15" s="9"/>
      <c r="AH15" s="9"/>
      <c r="AI15" s="9"/>
      <c r="AN15" s="3"/>
      <c r="AO15" s="3"/>
    </row>
    <row r="16" spans="2:41" ht="18" customHeight="1">
      <c r="B16" s="13"/>
      <c r="C16" s="28" t="s">
        <v>74</v>
      </c>
      <c r="D16" s="23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6"/>
      <c r="P16" s="14"/>
      <c r="Q16" s="14"/>
      <c r="R16" s="14"/>
      <c r="S16" s="14"/>
      <c r="T16" s="25"/>
      <c r="U16" s="25"/>
      <c r="V16" s="25"/>
      <c r="W16" s="25"/>
      <c r="X16" s="25"/>
      <c r="Y16" s="25"/>
      <c r="Z16" s="25"/>
      <c r="AA16" s="25"/>
      <c r="AB16" s="27"/>
      <c r="AC16" s="27"/>
      <c r="AD16" s="27"/>
      <c r="AE16" s="27"/>
      <c r="AF16" s="9"/>
      <c r="AG16" s="9"/>
      <c r="AH16" s="9"/>
      <c r="AI16" s="9"/>
      <c r="AN16" s="3"/>
      <c r="AO16" s="3"/>
    </row>
    <row r="17" spans="2:41" ht="15">
      <c r="B17" s="13"/>
      <c r="C17" s="28" t="s">
        <v>75</v>
      </c>
      <c r="D17" s="43"/>
      <c r="E17" s="43"/>
      <c r="F17" s="44"/>
      <c r="G17" s="32"/>
      <c r="H17" s="32"/>
      <c r="I17" s="32"/>
      <c r="J17" s="32"/>
      <c r="K17" s="32"/>
      <c r="L17" s="32"/>
      <c r="M17" s="32"/>
      <c r="N17" s="3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"/>
      <c r="AG17" s="1"/>
      <c r="AH17" s="1"/>
      <c r="AI17" s="1"/>
      <c r="AN17" s="3"/>
      <c r="AO17" s="3"/>
    </row>
    <row r="18" spans="2:41" ht="15">
      <c r="B18" s="13"/>
      <c r="C18" s="28"/>
      <c r="D18" s="30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"/>
      <c r="AG18" s="1"/>
      <c r="AH18" s="1"/>
      <c r="AI18" s="1"/>
      <c r="AN18" s="3"/>
      <c r="AO18" s="3"/>
    </row>
    <row r="19" spans="2:41" ht="15">
      <c r="B19" s="13"/>
      <c r="C19" s="28" t="s">
        <v>61</v>
      </c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"/>
      <c r="AG19" s="1"/>
      <c r="AH19" s="1"/>
      <c r="AI19" s="1"/>
      <c r="AN19" s="3"/>
      <c r="AO19" s="3"/>
    </row>
    <row r="20" spans="2:41" ht="30.75" customHeight="1">
      <c r="B20" s="1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7"/>
      <c r="Q20" s="17"/>
      <c r="R20" s="17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"/>
      <c r="AG20" s="1"/>
      <c r="AH20" s="1"/>
      <c r="AI20" s="1"/>
      <c r="AN20" s="3"/>
      <c r="AO20" s="3"/>
    </row>
    <row r="21" spans="2:41" ht="45" customHeight="1">
      <c r="B21" s="18"/>
      <c r="C21" s="131" t="s">
        <v>47</v>
      </c>
      <c r="D21" s="131"/>
      <c r="E21" s="131"/>
      <c r="F21" s="131"/>
      <c r="G21" s="36"/>
      <c r="H21" s="36"/>
      <c r="I21" s="36"/>
      <c r="J21" s="36"/>
      <c r="K21" s="36"/>
      <c r="L21" s="36"/>
      <c r="M21" s="36"/>
      <c r="N21" s="3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7"/>
      <c r="AG21" s="7"/>
      <c r="AH21" s="7"/>
      <c r="AI21" s="7"/>
      <c r="AJ21" s="12"/>
      <c r="AK21" s="12"/>
      <c r="AL21" s="12"/>
      <c r="AM21" s="12"/>
      <c r="AN21" s="7"/>
      <c r="AO21" s="3"/>
    </row>
    <row r="22" spans="2:40" ht="15">
      <c r="B22" s="1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7"/>
      <c r="AG22" s="7"/>
      <c r="AH22" s="7"/>
      <c r="AI22" s="7"/>
      <c r="AJ22" s="12"/>
      <c r="AK22" s="12"/>
      <c r="AL22" s="12"/>
      <c r="AM22" s="12"/>
      <c r="AN22" s="7"/>
    </row>
    <row r="23" spans="2:40" ht="22.5" customHeight="1">
      <c r="B23" s="18"/>
      <c r="C23" s="37" t="s">
        <v>55</v>
      </c>
      <c r="D23" s="18"/>
      <c r="E23" s="18"/>
      <c r="F23" s="18"/>
      <c r="G23" s="18"/>
      <c r="H23" s="18"/>
      <c r="I23" s="38"/>
      <c r="J23" s="18"/>
      <c r="K23" s="18"/>
      <c r="L23" s="18"/>
      <c r="M23" s="18"/>
      <c r="N23" s="18"/>
      <c r="O23" s="18"/>
      <c r="P23" s="19" t="s">
        <v>53</v>
      </c>
      <c r="Q23" s="19"/>
      <c r="R23" s="19"/>
      <c r="S23" s="19"/>
      <c r="T23" s="18"/>
      <c r="U23" s="18"/>
      <c r="V23" s="13"/>
      <c r="W23" s="13"/>
      <c r="AB23" s="39" t="s">
        <v>54</v>
      </c>
      <c r="AC23" s="18"/>
      <c r="AD23" s="18"/>
      <c r="AE23" s="18"/>
      <c r="AF23" s="18"/>
      <c r="AG23" s="18"/>
      <c r="AH23" s="18"/>
      <c r="AI23" s="18"/>
      <c r="AJ23" s="12"/>
      <c r="AK23" s="12"/>
      <c r="AL23" s="12"/>
      <c r="AM23" s="12"/>
      <c r="AN23" s="7"/>
    </row>
    <row r="24" spans="2:40" ht="27.75" customHeight="1">
      <c r="B24" s="18"/>
      <c r="C24" s="37" t="s">
        <v>66</v>
      </c>
      <c r="D24" s="18"/>
      <c r="E24" s="63"/>
      <c r="F24" s="63"/>
      <c r="G24" s="18"/>
      <c r="H24" s="18"/>
      <c r="I24" s="4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3"/>
      <c r="W24" s="13"/>
      <c r="AB24" s="37" t="s">
        <v>66</v>
      </c>
      <c r="AC24" s="18"/>
      <c r="AD24" s="18"/>
      <c r="AE24" s="63"/>
      <c r="AF24" s="63"/>
      <c r="AG24" s="63"/>
      <c r="AH24" s="18"/>
      <c r="AI24" s="18"/>
      <c r="AJ24" s="12"/>
      <c r="AK24" s="12"/>
      <c r="AL24" s="12"/>
      <c r="AM24" s="12"/>
      <c r="AN24" s="7"/>
    </row>
    <row r="25" spans="2:40" ht="36" customHeight="1">
      <c r="B25" s="18"/>
      <c r="C25" s="37" t="s">
        <v>67</v>
      </c>
      <c r="D25" s="18"/>
      <c r="E25" s="64"/>
      <c r="F25" s="64"/>
      <c r="G25" s="18"/>
      <c r="H25" s="18"/>
      <c r="I25" s="4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3"/>
      <c r="W25" s="13"/>
      <c r="AB25" s="37" t="s">
        <v>68</v>
      </c>
      <c r="AC25" s="18"/>
      <c r="AD25" s="18"/>
      <c r="AE25" s="64"/>
      <c r="AF25" s="64"/>
      <c r="AG25" s="64"/>
      <c r="AH25" s="18"/>
      <c r="AI25" s="18"/>
      <c r="AJ25" s="12"/>
      <c r="AK25" s="12"/>
      <c r="AL25" s="12"/>
      <c r="AM25" s="12"/>
      <c r="AN25" s="7"/>
    </row>
    <row r="26" spans="2:40" ht="12.75">
      <c r="B26" s="18"/>
      <c r="C26" s="41"/>
      <c r="D26" s="41"/>
      <c r="E26" s="4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7"/>
      <c r="AG26" s="7"/>
      <c r="AH26" s="7"/>
      <c r="AI26" s="7"/>
      <c r="AJ26" s="12"/>
      <c r="AK26" s="12"/>
      <c r="AL26" s="12"/>
      <c r="AM26" s="12"/>
      <c r="AN26" s="7"/>
    </row>
    <row r="27" spans="2:40" ht="12.75">
      <c r="B27" s="18"/>
      <c r="C27" s="41"/>
      <c r="D27" s="41"/>
      <c r="E27" s="41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7"/>
      <c r="AG27" s="7"/>
      <c r="AH27" s="7"/>
      <c r="AI27" s="7"/>
      <c r="AJ27" s="12"/>
      <c r="AK27" s="12"/>
      <c r="AL27" s="12"/>
      <c r="AM27" s="12"/>
      <c r="AN27" s="7"/>
    </row>
    <row r="28" spans="2:40" ht="12.75">
      <c r="B28" s="18"/>
      <c r="C28" s="41"/>
      <c r="D28" s="41"/>
      <c r="E28" s="4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7"/>
      <c r="AG28" s="7"/>
      <c r="AH28" s="7"/>
      <c r="AI28" s="7"/>
      <c r="AJ28" s="12"/>
      <c r="AK28" s="12"/>
      <c r="AL28" s="12"/>
      <c r="AM28" s="12"/>
      <c r="AN28" s="7"/>
    </row>
    <row r="29" spans="2:31" ht="12.75">
      <c r="B29" s="13"/>
      <c r="C29" s="42"/>
      <c r="D29" s="42"/>
      <c r="E29" s="4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2:31" ht="12.75">
      <c r="B30" s="13"/>
      <c r="C30" s="42"/>
      <c r="D30" s="42"/>
      <c r="E30" s="4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</sheetData>
  <sheetProtection password="E491" sheet="1"/>
  <mergeCells count="17">
    <mergeCell ref="C20:O20"/>
    <mergeCell ref="C3:C4"/>
    <mergeCell ref="E3:F3"/>
    <mergeCell ref="G3:J4"/>
    <mergeCell ref="K3:N4"/>
    <mergeCell ref="O3:O4"/>
    <mergeCell ref="D3:D6"/>
    <mergeCell ref="AB3:AE4"/>
    <mergeCell ref="AF3:AI4"/>
    <mergeCell ref="AJ3:AM4"/>
    <mergeCell ref="C21:F21"/>
    <mergeCell ref="P3:P4"/>
    <mergeCell ref="Q3:Q4"/>
    <mergeCell ref="R3:R4"/>
    <mergeCell ref="S3:S4"/>
    <mergeCell ref="T3:W4"/>
    <mergeCell ref="X3:AA4"/>
  </mergeCells>
  <dataValidations count="1">
    <dataValidation type="whole" allowBlank="1" showInputMessage="1" showErrorMessage="1" promptTitle="Formula" prompt="Kujdes mos ndrysho" errorTitle="Formula" error="Kujdes mos ndrysho" sqref="T6:W6 D3:AI5 E8:E11 S6:S10 AF6:AI6 C3:C11 D6:D11 E6:F6 O6:R6 F8:J10 F11:AI11">
      <formula1>SUM(T6:T65453)</formula1>
      <formula2>SUM(T6:T65453)</formula2>
    </dataValidation>
  </dataValidations>
  <printOptions/>
  <pageMargins left="0.38" right="0.2" top="0.75" bottom="0.58" header="0.28" footer="0.39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17.00390625" style="0" customWidth="1"/>
  </cols>
  <sheetData>
    <row r="2" ht="15.75">
      <c r="B2" s="126" t="s">
        <v>89</v>
      </c>
    </row>
    <row r="4" ht="18">
      <c r="B4" s="127">
        <v>12345678</v>
      </c>
    </row>
    <row r="6" ht="12.75">
      <c r="B6" s="12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2019-08-23T11:28:58Z</dcterms:modified>
  <cp:category/>
  <cp:version/>
  <cp:contentType/>
  <cp:contentStatus/>
</cp:coreProperties>
</file>